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udget Analysi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<sst xmlns="http://schemas.openxmlformats.org/spreadsheetml/2006/main" count="29" uniqueCount="29">
  <si>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Budget Analysis</t>
  </si>
  <si>
    <t>Remaining Balance Reconciliation</t>
  </si>
  <si>
    <t>TOTAL BUDGET</t>
  </si>
  <si>
    <t>PJTD EXPENSES</t>
  </si>
  <si>
    <t>EXCLUSIONS</t>
  </si>
  <si>
    <t>4177,4189</t>
  </si>
  <si>
    <t>BALANCE</t>
  </si>
  <si>
    <t>EXC. IC (addtl budget)</t>
  </si>
  <si>
    <t>DC BALANCE</t>
  </si>
  <si>
    <t>MTDC</t>
  </si>
  <si>
    <t>DC added</t>
  </si>
  <si>
    <t>ENCUMBRANCES</t>
  </si>
  <si>
    <t>TRUE IC</t>
  </si>
  <si>
    <t>IC added</t>
  </si>
  <si>
    <t>DC BALANCE REMAINING</t>
  </si>
  <si>
    <t>ü</t>
  </si>
  <si>
    <t>F&amp;A RATE</t>
  </si>
  <si>
    <t>CURRENT IC BUDGETED</t>
  </si>
  <si>
    <t>CURRENT DC BUDGETED</t>
  </si>
  <si>
    <t>TOTAL AWARD</t>
  </si>
  <si>
    <t>DC BUDGET ADJUSTMENT</t>
  </si>
  <si>
    <t>IC BUDGET ADJUSTMENT</t>
  </si>
  <si>
    <t>FUND</t>
  </si>
  <si>
    <t>NEW DC BUDGET</t>
  </si>
  <si>
    <t>NEW IC BUDGET</t>
  </si>
  <si>
    <t>Object Codes Excluded</t>
  </si>
  <si>
    <t>Direct Costs Awarded</t>
  </si>
  <si>
    <t>Indirect Costs Awarded</t>
  </si>
  <si>
    <t>5#####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</si>
</sst>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1"/>
      <color indexed="10"/>
      <name val="Wingdings"/>
      <family val="0"/>
    </font>
    <font>
      <sz val="11"/>
      <color indexed="12"/>
      <name val="Calibri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1"/>
      <color rgb="FFFF0000"/>
      <name val="Wingdings"/>
      <family val="0"/>
    </font>
    <font>
      <sz val="11"/>
      <color rgb="FF0000FF"/>
      <name val="Calibri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56" applyFont="1" applyBorder="1">
      <alignment/>
      <protection/>
    </xf>
    <xf numFmtId="0" fontId="2" fillId="0" borderId="10" xfId="56" applyBorder="1">
      <alignment/>
      <protection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2" fillId="0" borderId="13" xfId="56" applyBorder="1">
      <alignment/>
      <protection/>
    </xf>
    <xf numFmtId="0" fontId="3" fillId="0" borderId="11" xfId="56" applyFont="1" applyBorder="1">
      <alignment/>
      <protection/>
    </xf>
    <xf numFmtId="43" fontId="2" fillId="0" borderId="13" xfId="44" applyFont="1" applyBorder="1" applyAlignment="1">
      <alignment/>
    </xf>
    <xf numFmtId="0" fontId="3" fillId="0" borderId="14" xfId="56" applyFont="1" applyBorder="1">
      <alignment/>
      <protection/>
    </xf>
    <xf numFmtId="0" fontId="2" fillId="0" borderId="0" xfId="56" applyBorder="1">
      <alignment/>
      <protection/>
    </xf>
    <xf numFmtId="0" fontId="2" fillId="0" borderId="15" xfId="56" applyBorder="1">
      <alignment/>
      <protection/>
    </xf>
    <xf numFmtId="43" fontId="2" fillId="0" borderId="15" xfId="44" applyFont="1" applyBorder="1" applyAlignment="1">
      <alignment/>
    </xf>
    <xf numFmtId="43" fontId="0" fillId="0" borderId="0" xfId="44" applyFont="1" applyBorder="1" applyAlignment="1">
      <alignment/>
    </xf>
    <xf numFmtId="43" fontId="42" fillId="0" borderId="16" xfId="44" applyFont="1" applyBorder="1" applyAlignment="1">
      <alignment/>
    </xf>
    <xf numFmtId="43" fontId="2" fillId="0" borderId="0" xfId="56" applyNumberFormat="1">
      <alignment/>
      <protection/>
    </xf>
    <xf numFmtId="43" fontId="2" fillId="0" borderId="0" xfId="44" applyFont="1" applyAlignment="1">
      <alignment/>
    </xf>
    <xf numFmtId="43" fontId="2" fillId="33" borderId="15" xfId="56" applyNumberFormat="1" applyFill="1" applyBorder="1">
      <alignment/>
      <protection/>
    </xf>
    <xf numFmtId="0" fontId="2" fillId="0" borderId="14" xfId="56" applyBorder="1">
      <alignment/>
      <protection/>
    </xf>
    <xf numFmtId="0" fontId="2" fillId="0" borderId="17" xfId="56" applyBorder="1">
      <alignment/>
      <protection/>
    </xf>
    <xf numFmtId="0" fontId="2" fillId="0" borderId="16" xfId="56" applyBorder="1">
      <alignment/>
      <protection/>
    </xf>
    <xf numFmtId="164" fontId="2" fillId="0" borderId="0" xfId="56" applyNumberFormat="1">
      <alignment/>
      <protection/>
    </xf>
    <xf numFmtId="43" fontId="2" fillId="0" borderId="0" xfId="44" applyFont="1" applyBorder="1" applyAlignment="1">
      <alignment/>
    </xf>
    <xf numFmtId="14" fontId="42" fillId="0" borderId="10" xfId="56" applyNumberFormat="1" applyFont="1" applyBorder="1" quotePrefix="1">
      <alignment/>
      <protection/>
    </xf>
    <xf numFmtId="9" fontId="42" fillId="0" borderId="0" xfId="59" applyFont="1" applyBorder="1" applyAlignment="1">
      <alignment/>
    </xf>
    <xf numFmtId="0" fontId="43" fillId="0" borderId="15" xfId="56" applyFont="1" applyBorder="1" applyAlignment="1">
      <alignment horizontal="center"/>
      <protection/>
    </xf>
    <xf numFmtId="43" fontId="0" fillId="0" borderId="0" xfId="44" applyFont="1" applyFill="1" applyBorder="1" applyAlignment="1">
      <alignment/>
    </xf>
    <xf numFmtId="43" fontId="42" fillId="0" borderId="18" xfId="44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44" fillId="0" borderId="0" xfId="42" applyNumberFormat="1" applyFont="1" applyFill="1" applyBorder="1" applyAlignment="1">
      <alignment/>
    </xf>
    <xf numFmtId="164" fontId="0" fillId="0" borderId="0" xfId="44" applyNumberFormat="1" applyFont="1" applyBorder="1" applyAlignment="1">
      <alignment/>
    </xf>
    <xf numFmtId="164" fontId="24" fillId="0" borderId="0" xfId="44" applyNumberFormat="1" applyFont="1" applyBorder="1" applyAlignment="1">
      <alignment/>
    </xf>
    <xf numFmtId="43" fontId="42" fillId="0" borderId="15" xfId="44" applyFont="1" applyBorder="1" applyAlignment="1">
      <alignment/>
    </xf>
    <xf numFmtId="164" fontId="44" fillId="0" borderId="10" xfId="42" applyNumberFormat="1" applyFont="1" applyFill="1" applyBorder="1" applyAlignment="1">
      <alignment/>
    </xf>
    <xf numFmtId="0" fontId="3" fillId="33" borderId="11" xfId="56" applyFont="1" applyFill="1" applyBorder="1">
      <alignment/>
      <protection/>
    </xf>
    <xf numFmtId="164" fontId="0" fillId="33" borderId="13" xfId="42" applyNumberFormat="1" applyFont="1" applyFill="1" applyBorder="1" applyAlignment="1">
      <alignment/>
    </xf>
    <xf numFmtId="0" fontId="3" fillId="33" borderId="17" xfId="56" applyFont="1" applyFill="1" applyBorder="1">
      <alignment/>
      <protection/>
    </xf>
    <xf numFmtId="164" fontId="0" fillId="33" borderId="16" xfId="42" applyNumberFormat="1" applyFont="1" applyFill="1" applyBorder="1" applyAlignment="1">
      <alignment/>
    </xf>
    <xf numFmtId="43" fontId="3" fillId="0" borderId="14" xfId="56" applyNumberFormat="1" applyFont="1" applyBorder="1">
      <alignment/>
      <protection/>
    </xf>
    <xf numFmtId="0" fontId="42" fillId="0" borderId="0" xfId="56" applyNumberFormat="1" applyFont="1" applyBorder="1" applyAlignment="1" quotePrefix="1">
      <alignment horizontal="right"/>
      <protection/>
    </xf>
    <xf numFmtId="0" fontId="45" fillId="0" borderId="17" xfId="56" applyFont="1" applyBorder="1">
      <alignment/>
      <protection/>
    </xf>
    <xf numFmtId="0" fontId="42" fillId="0" borderId="13" xfId="56" applyFont="1" applyBorder="1">
      <alignment/>
      <protection/>
    </xf>
    <xf numFmtId="0" fontId="42" fillId="0" borderId="15" xfId="56" applyFont="1" applyBorder="1">
      <alignment/>
      <protection/>
    </xf>
    <xf numFmtId="0" fontId="42" fillId="0" borderId="16" xfId="56" applyFont="1" applyBorder="1">
      <alignment/>
      <protection/>
    </xf>
    <xf numFmtId="43" fontId="0" fillId="0" borderId="12" xfId="44" applyFont="1" applyBorder="1" applyAlignment="1">
      <alignment/>
    </xf>
    <xf numFmtId="0" fontId="2" fillId="0" borderId="13" xfId="56" applyBorder="1" applyAlignment="1">
      <alignment horizontal="right"/>
      <protection/>
    </xf>
    <xf numFmtId="43" fontId="2" fillId="0" borderId="15" xfId="56" applyNumberFormat="1" applyBorder="1">
      <alignment/>
      <protection/>
    </xf>
    <xf numFmtId="0" fontId="2" fillId="0" borderId="16" xfId="56" applyBorder="1" applyAlignment="1">
      <alignment horizontal="right"/>
      <protection/>
    </xf>
    <xf numFmtId="0" fontId="2" fillId="0" borderId="14" xfId="56" applyFont="1" applyBorder="1">
      <alignment/>
      <protection/>
    </xf>
    <xf numFmtId="164" fontId="2" fillId="0" borderId="0" xfId="42" applyNumberFormat="1" applyFont="1" applyFill="1" applyBorder="1" applyAlignment="1">
      <alignment horizontal="left" indent="5"/>
    </xf>
    <xf numFmtId="164" fontId="2" fillId="0" borderId="0" xfId="42" applyNumberFormat="1" applyFont="1" applyBorder="1" applyAlignment="1">
      <alignment horizontal="left" indent="5"/>
    </xf>
    <xf numFmtId="0" fontId="42" fillId="0" borderId="0" xfId="56" applyFont="1" applyBorder="1">
      <alignment/>
      <protection/>
    </xf>
    <xf numFmtId="0" fontId="42" fillId="0" borderId="14" xfId="56" applyFont="1" applyBorder="1">
      <alignment/>
      <protection/>
    </xf>
    <xf numFmtId="0" fontId="45" fillId="0" borderId="11" xfId="56" applyFont="1" applyBorder="1">
      <alignment/>
      <protection/>
    </xf>
    <xf numFmtId="164" fontId="44" fillId="0" borderId="12" xfId="42" applyNumberFormat="1" applyFont="1" applyFill="1" applyBorder="1" applyAlignment="1">
      <alignment/>
    </xf>
    <xf numFmtId="0" fontId="3" fillId="0" borderId="17" xfId="56" applyFont="1" applyBorder="1">
      <alignment/>
      <protection/>
    </xf>
    <xf numFmtId="43" fontId="0" fillId="0" borderId="10" xfId="44" applyFont="1" applyBorder="1" applyAlignment="1">
      <alignment/>
    </xf>
    <xf numFmtId="164" fontId="2" fillId="0" borderId="10" xfId="56" applyNumberFormat="1" applyBorder="1">
      <alignment/>
      <protection/>
    </xf>
    <xf numFmtId="0" fontId="3" fillId="0" borderId="17" xfId="56" applyNumberFormat="1" applyFont="1" applyBorder="1">
      <alignment/>
      <protection/>
    </xf>
    <xf numFmtId="0" fontId="42" fillId="0" borderId="0" xfId="56" applyFont="1" applyBorder="1" applyAlignment="1">
      <alignment horizontal="right"/>
      <protection/>
    </xf>
    <xf numFmtId="43" fontId="42" fillId="0" borderId="0" xfId="42" applyFont="1" applyBorder="1" applyAlignment="1">
      <alignment horizontal="right"/>
    </xf>
    <xf numFmtId="3" fontId="42" fillId="0" borderId="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showGridLines="0" tabSelected="1" zoomScale="130" zoomScaleNormal="130" zoomScalePageLayoutView="0" workbookViewId="0" topLeftCell="A1">
      <selection activeCell="F18" sqref="F18"/>
    </sheetView>
  </sheetViews>
  <sheetFormatPr defaultColWidth="0" defaultRowHeight="15" zeroHeight="1"/>
  <cols>
    <col min="1" max="1" width="4.7109375" style="3" customWidth="1"/>
    <col min="2" max="2" width="26.140625" style="3" customWidth="1"/>
    <col min="3" max="3" width="15.7109375" style="3" customWidth="1"/>
    <col min="4" max="4" width="14.00390625" style="3" customWidth="1"/>
    <col min="5" max="5" width="2.7109375" style="3" customWidth="1"/>
    <col min="6" max="6" width="26.421875" style="3" customWidth="1"/>
    <col min="7" max="7" width="13.57421875" style="3" customWidth="1"/>
    <col min="8" max="8" width="9.140625" style="3" customWidth="1"/>
    <col min="9" max="13" width="0" style="3" hidden="1" customWidth="1"/>
    <col min="14" max="14" width="18.140625" style="3" hidden="1" customWidth="1"/>
    <col min="15" max="16" width="0" style="3" hidden="1" customWidth="1"/>
    <col min="17" max="17" width="18.140625" style="3" hidden="1" customWidth="1"/>
    <col min="18" max="16384" width="0" style="3" hidden="1" customWidth="1"/>
  </cols>
  <sheetData>
    <row r="1" ht="9.75" customHeight="1"/>
    <row r="2" spans="2:6" ht="12.75">
      <c r="B2" s="1" t="s">
        <v>0</v>
      </c>
      <c r="C2" s="24">
        <v>43375</v>
      </c>
      <c r="D2" s="2"/>
      <c r="F2" s="4" t="s">
        <v>1</v>
      </c>
    </row>
    <row r="3" spans="2:7" ht="10.5" customHeight="1">
      <c r="B3" s="5"/>
      <c r="C3" s="6"/>
      <c r="D3" s="7"/>
      <c r="F3" s="8"/>
      <c r="G3" s="9"/>
    </row>
    <row r="4" spans="2:7" ht="12.75">
      <c r="B4" s="10" t="s">
        <v>22</v>
      </c>
      <c r="C4" s="61" t="s">
        <v>28</v>
      </c>
      <c r="D4" s="12"/>
      <c r="F4" s="10" t="s">
        <v>2</v>
      </c>
      <c r="G4" s="13">
        <f>C5</f>
        <v>1000000</v>
      </c>
    </row>
    <row r="5" spans="2:7" ht="12.75">
      <c r="B5" s="10" t="s">
        <v>19</v>
      </c>
      <c r="C5" s="63">
        <v>1000000</v>
      </c>
      <c r="D5" s="12"/>
      <c r="F5" s="10" t="s">
        <v>3</v>
      </c>
      <c r="G5" s="15">
        <v>1093063.75</v>
      </c>
    </row>
    <row r="6" spans="2:7" ht="12.75">
      <c r="B6" s="10" t="s">
        <v>16</v>
      </c>
      <c r="C6" s="25">
        <v>0.61</v>
      </c>
      <c r="D6" s="12"/>
      <c r="F6" s="10"/>
      <c r="G6" s="34"/>
    </row>
    <row r="7" spans="2:7" ht="12.75">
      <c r="B7" s="10"/>
      <c r="C7" s="25"/>
      <c r="D7" s="12"/>
      <c r="F7" s="10" t="s">
        <v>6</v>
      </c>
      <c r="G7" s="13">
        <f>G4-G5</f>
        <v>-93063.75</v>
      </c>
    </row>
    <row r="8" spans="2:7" ht="15">
      <c r="B8" s="10" t="s">
        <v>18</v>
      </c>
      <c r="C8" s="31">
        <v>621118</v>
      </c>
      <c r="D8" s="12"/>
      <c r="F8" s="10"/>
      <c r="G8" s="13"/>
    </row>
    <row r="9" spans="2:7" ht="15">
      <c r="B9" s="10" t="s">
        <v>17</v>
      </c>
      <c r="C9" s="31">
        <v>378882</v>
      </c>
      <c r="D9" s="12"/>
      <c r="F9" s="10" t="s">
        <v>8</v>
      </c>
      <c r="G9" s="13">
        <f>G7/(1+C6)</f>
        <v>-57803.571428571435</v>
      </c>
    </row>
    <row r="10" spans="2:7" ht="13.5" thickBot="1">
      <c r="B10" s="54"/>
      <c r="C10" s="53"/>
      <c r="D10" s="44"/>
      <c r="F10" s="10" t="s">
        <v>11</v>
      </c>
      <c r="G10" s="28">
        <v>0</v>
      </c>
    </row>
    <row r="11" spans="2:7" ht="13.5" thickTop="1">
      <c r="B11" s="10" t="s">
        <v>4</v>
      </c>
      <c r="C11" s="62">
        <f>1730+8613</f>
        <v>10343</v>
      </c>
      <c r="D11" s="44"/>
      <c r="F11" s="10" t="s">
        <v>14</v>
      </c>
      <c r="G11" s="18">
        <f>G9-G10</f>
        <v>-57803.571428571435</v>
      </c>
    </row>
    <row r="12" spans="2:7" ht="12.75">
      <c r="B12" s="50" t="s">
        <v>25</v>
      </c>
      <c r="C12" s="41" t="s">
        <v>5</v>
      </c>
      <c r="D12" s="44"/>
      <c r="F12" s="10"/>
      <c r="G12" s="12"/>
    </row>
    <row r="13" spans="2:7" ht="15">
      <c r="B13" s="42"/>
      <c r="C13" s="35"/>
      <c r="D13" s="45"/>
      <c r="F13" s="10"/>
      <c r="G13" s="26" t="s">
        <v>15</v>
      </c>
    </row>
    <row r="14" spans="2:7" ht="9.75" customHeight="1">
      <c r="B14" s="55"/>
      <c r="C14" s="56"/>
      <c r="D14" s="43"/>
      <c r="F14" s="20"/>
      <c r="G14" s="21"/>
    </row>
    <row r="15" spans="2:4" ht="15">
      <c r="B15" s="10" t="s">
        <v>26</v>
      </c>
      <c r="C15" s="32">
        <f>ROUND(C5/(1+C6),0)</f>
        <v>621118</v>
      </c>
      <c r="D15" s="44"/>
    </row>
    <row r="16" spans="2:4" ht="15">
      <c r="B16" s="10" t="s">
        <v>27</v>
      </c>
      <c r="C16" s="32">
        <f>ROUND(C15*C6,0)</f>
        <v>378882</v>
      </c>
      <c r="D16" s="44"/>
    </row>
    <row r="17" spans="2:4" ht="15">
      <c r="B17" s="57"/>
      <c r="C17" s="58"/>
      <c r="D17" s="21"/>
    </row>
    <row r="18" spans="2:4" ht="10.5" customHeight="1">
      <c r="B18" s="10"/>
      <c r="C18" s="14"/>
      <c r="D18" s="12"/>
    </row>
    <row r="19" spans="2:7" ht="12.75">
      <c r="B19" s="60" t="s">
        <v>7</v>
      </c>
      <c r="C19" s="59">
        <f>ROUND(C11*C6,0)</f>
        <v>6309</v>
      </c>
      <c r="D19" s="12"/>
      <c r="G19" s="17"/>
    </row>
    <row r="20" spans="2:14" ht="12.75">
      <c r="B20" s="10" t="s">
        <v>10</v>
      </c>
      <c r="C20" s="51">
        <f>ROUND(C19/(1+C6),0)</f>
        <v>3919</v>
      </c>
      <c r="D20" s="12"/>
      <c r="G20" s="22"/>
      <c r="H20" s="16"/>
      <c r="N20" s="17"/>
    </row>
    <row r="21" spans="2:14" ht="12.75">
      <c r="B21" s="40" t="s">
        <v>13</v>
      </c>
      <c r="C21" s="52">
        <f>C19-C20</f>
        <v>2390</v>
      </c>
      <c r="D21" s="12"/>
      <c r="N21" s="17"/>
    </row>
    <row r="22" spans="2:4" ht="12.75">
      <c r="B22" s="20"/>
      <c r="C22" s="2"/>
      <c r="D22" s="21"/>
    </row>
    <row r="23" spans="2:4" ht="10.5" customHeight="1">
      <c r="B23" s="19"/>
      <c r="C23" s="11"/>
      <c r="D23" s="12"/>
    </row>
    <row r="24" spans="2:4" ht="15">
      <c r="B24" s="10" t="s">
        <v>9</v>
      </c>
      <c r="C24" s="32">
        <f>C15-C11+C20</f>
        <v>614694</v>
      </c>
      <c r="D24" s="12"/>
    </row>
    <row r="25" spans="2:4" ht="15">
      <c r="B25" s="10" t="s">
        <v>12</v>
      </c>
      <c r="C25" s="33">
        <f>ROUND(C24*C6,0)</f>
        <v>374963</v>
      </c>
      <c r="D25" s="12"/>
    </row>
    <row r="26" spans="2:4" ht="12.75">
      <c r="B26" s="19"/>
      <c r="C26" s="11"/>
      <c r="D26" s="12"/>
    </row>
    <row r="27" spans="2:4" ht="10.5" customHeight="1">
      <c r="B27" s="8"/>
      <c r="C27" s="46"/>
      <c r="D27" s="47"/>
    </row>
    <row r="28" spans="2:4" ht="12.75">
      <c r="B28" s="10" t="s">
        <v>23</v>
      </c>
      <c r="C28" s="30">
        <f>C15+C20</f>
        <v>625037</v>
      </c>
      <c r="D28" s="48"/>
    </row>
    <row r="29" spans="2:8" ht="15">
      <c r="B29" s="10" t="s">
        <v>24</v>
      </c>
      <c r="C29" s="29">
        <f>C25</f>
        <v>374963</v>
      </c>
      <c r="D29" s="48"/>
      <c r="H29" s="16"/>
    </row>
    <row r="30" spans="2:8" ht="15">
      <c r="B30" s="10"/>
      <c r="C30" s="27"/>
      <c r="D30" s="48"/>
      <c r="H30" s="16"/>
    </row>
    <row r="31" spans="2:8" ht="15">
      <c r="B31" s="36" t="s">
        <v>20</v>
      </c>
      <c r="C31" s="37">
        <f>C28-C8</f>
        <v>3919</v>
      </c>
      <c r="D31" s="48"/>
      <c r="H31" s="16"/>
    </row>
    <row r="32" spans="2:8" ht="15">
      <c r="B32" s="38" t="s">
        <v>21</v>
      </c>
      <c r="C32" s="39">
        <f>C29-C9</f>
        <v>-3919</v>
      </c>
      <c r="D32" s="48"/>
      <c r="H32" s="16"/>
    </row>
    <row r="33" spans="2:8" ht="12.75">
      <c r="B33" s="20"/>
      <c r="C33" s="2"/>
      <c r="D33" s="49"/>
      <c r="H33" s="16"/>
    </row>
    <row r="34" ht="12.75">
      <c r="H34" s="16"/>
    </row>
    <row r="35" ht="12.75" hidden="1">
      <c r="H35" s="16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pans="2:3" ht="12.75" hidden="1">
      <c r="B47" s="17"/>
      <c r="C47" s="23"/>
    </row>
    <row r="48" spans="2:3" ht="12.75" hidden="1">
      <c r="B48" s="17"/>
      <c r="C48" s="23"/>
    </row>
    <row r="49" spans="2:3" ht="12.75" hidden="1">
      <c r="B49" s="17"/>
      <c r="C49" s="23"/>
    </row>
    <row r="50" ht="12.75" hidden="1">
      <c r="C50" s="11"/>
    </row>
    <row r="51" ht="12.75" hidden="1">
      <c r="C51" s="11"/>
    </row>
    <row r="52" ht="12.75" hidden="1">
      <c r="C52" s="11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printOptions/>
  <pageMargins left="0.7" right="0.7" top="0.75" bottom="0.75" header="0.3" footer="0.3"/>
  <pageSetup orientation="portrait" r:id="rId1"/>
  <ignoredErrors>
    <ignoredError sqref="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dsteine@pennmedicine.upenn.edu</dc:creator>
  <cp:keywords/>
  <dc:description/>
  <cp:lastModifiedBy>Windows User</cp:lastModifiedBy>
  <dcterms:created xsi:type="dcterms:W3CDTF">2017-02-07T21:35:51Z</dcterms:created>
  <dcterms:modified xsi:type="dcterms:W3CDTF">2019-03-06T21:44:34Z</dcterms:modified>
  <cp:category/>
  <cp:version/>
  <cp:contentType/>
  <cp:contentStatus/>
</cp:coreProperties>
</file>